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2-2023\MC\"/>
    </mc:Choice>
  </mc:AlternateContent>
  <xr:revisionPtr revIDLastSave="0" documentId="13_ncr:1_{0FE1C2E9-03A5-4EFD-889B-0487B7EC233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MC Traineeships" sheetId="1" r:id="rId1"/>
    <sheet name="MC Eff April 202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7" l="1"/>
  <c r="D5" i="7"/>
  <c r="D6" i="7" l="1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I73" i="1" l="1"/>
  <c r="F73" i="1"/>
  <c r="E73" i="1"/>
  <c r="D73" i="1"/>
  <c r="F72" i="1"/>
  <c r="E72" i="1"/>
  <c r="D72" i="1"/>
  <c r="E65" i="1" l="1"/>
  <c r="E64" i="1"/>
  <c r="D65" i="1"/>
  <c r="D64" i="1"/>
  <c r="I65" i="1"/>
  <c r="F65" i="1"/>
  <c r="F64" i="1"/>
  <c r="I89" i="1" l="1"/>
  <c r="F89" i="1"/>
  <c r="E89" i="1"/>
  <c r="D89" i="1"/>
  <c r="F88" i="1"/>
  <c r="E88" i="1"/>
  <c r="D88" i="1"/>
  <c r="I81" i="1"/>
  <c r="F81" i="1"/>
  <c r="E81" i="1"/>
  <c r="D81" i="1"/>
  <c r="F80" i="1"/>
  <c r="E80" i="1"/>
  <c r="D80" i="1"/>
  <c r="I56" i="1"/>
  <c r="F56" i="1"/>
  <c r="E56" i="1"/>
  <c r="D56" i="1"/>
  <c r="F55" i="1"/>
  <c r="E55" i="1"/>
  <c r="D55" i="1"/>
  <c r="I47" i="1"/>
  <c r="F47" i="1"/>
  <c r="E47" i="1"/>
  <c r="D47" i="1"/>
  <c r="F46" i="1"/>
  <c r="E46" i="1"/>
  <c r="D46" i="1"/>
  <c r="I39" i="1"/>
  <c r="F39" i="1"/>
  <c r="E39" i="1"/>
  <c r="D39" i="1"/>
  <c r="F38" i="1"/>
  <c r="E38" i="1"/>
  <c r="D38" i="1"/>
  <c r="I29" i="1"/>
  <c r="F29" i="1"/>
  <c r="E29" i="1"/>
  <c r="D29" i="1"/>
  <c r="F28" i="1"/>
  <c r="E28" i="1"/>
  <c r="D28" i="1"/>
  <c r="I19" i="1"/>
  <c r="F19" i="1"/>
  <c r="E19" i="1"/>
  <c r="D19" i="1"/>
  <c r="F18" i="1"/>
  <c r="E18" i="1"/>
  <c r="D18" i="1"/>
  <c r="I10" i="1"/>
  <c r="F10" i="1"/>
  <c r="E10" i="1"/>
  <c r="D10" i="1"/>
  <c r="F9" i="1"/>
  <c r="E9" i="1"/>
  <c r="D9" i="1"/>
</calcChain>
</file>

<file path=xl/sharedStrings.xml><?xml version="1.0" encoding="utf-8"?>
<sst xmlns="http://schemas.openxmlformats.org/spreadsheetml/2006/main" count="196" uniqueCount="77">
  <si>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</si>
  <si>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</si>
  <si>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</si>
  <si>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</si>
  <si>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</si>
  <si>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</si>
  <si>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</si>
  <si>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</si>
  <si>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</si>
  <si>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</si>
  <si>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</si>
  <si>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</si>
  <si>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</si>
  <si>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</si>
  <si>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</si>
  <si>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</si>
  <si>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</si>
  <si>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</si>
  <si>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</si>
  <si>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</si>
  <si>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</si>
  <si>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Payroll Analyst Trainee 1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</si>
  <si>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</si>
  <si>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</si>
  <si>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</si>
  <si>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</si>
  <si>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</si>
  <si>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Hiring Rate</t>
  </si>
  <si>
    <t>Job Rate</t>
  </si>
  <si>
    <t>Per Adv</t>
  </si>
  <si>
    <t>Job Rate Advance</t>
  </si>
  <si>
    <t>Performance Advance Calculated Per Normal Practice</t>
  </si>
  <si>
    <t>Business Services Center Analyst Trainee 1</t>
  </si>
  <si>
    <t>(Advance to Trainee 2)</t>
  </si>
  <si>
    <t>Business Services Center Analyst Trainee 2</t>
  </si>
  <si>
    <t>Business Services Center Analyst 1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</si>
  <si>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</si>
  <si>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</si>
  <si>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</si>
  <si>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1</t>
  </si>
  <si>
    <t>ADMINISTRATIVE ANALYST  *</t>
  </si>
  <si>
    <t>ADMINISTRATIVE SPECIALIST *</t>
  </si>
  <si>
    <t xml:space="preserve">BUDGET EXAMINER </t>
  </si>
  <si>
    <t>BUDGETING ANALYST *</t>
  </si>
  <si>
    <t>PAYROLL ANALYST</t>
  </si>
  <si>
    <t>TRAINING SPECIALIST (and all applicable parenthetics*</t>
  </si>
  <si>
    <t>BUSINESS SERVICES CENTER ANALYST *</t>
  </si>
  <si>
    <t>G-18</t>
  </si>
  <si>
    <t>ADMINISTRATIVE ASSISTANT (and all applicable parenthetics)*</t>
  </si>
  <si>
    <t>Administrative Assistant Trainee 1</t>
  </si>
  <si>
    <t>HR G-8</t>
  </si>
  <si>
    <t>Administrative Assistant Trainee 2</t>
  </si>
  <si>
    <t>HR G-10</t>
  </si>
  <si>
    <t>Administrative Assistant 1</t>
  </si>
  <si>
    <t>G-11</t>
  </si>
  <si>
    <t>* Effective October 31, 2019. Former title: Secretary 1, Grade 11.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</si>
  <si>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</si>
  <si>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M 8</t>
  </si>
  <si>
    <t>M 7</t>
  </si>
  <si>
    <t>M 6</t>
  </si>
  <si>
    <t>M 5</t>
  </si>
  <si>
    <t>M 4</t>
  </si>
  <si>
    <t>M 3</t>
  </si>
  <si>
    <t>M 2</t>
  </si>
  <si>
    <t>M 1</t>
  </si>
  <si>
    <t>DATA ANALYST</t>
  </si>
  <si>
    <t>Data Analyst Trainee 1</t>
  </si>
  <si>
    <t>Data Analyst Trainee 2</t>
  </si>
  <si>
    <t>HR G-16</t>
  </si>
  <si>
    <t>Data Analyst 1</t>
  </si>
  <si>
    <t>Human Resources Specialist Trainee 1</t>
  </si>
  <si>
    <t>Human Resources Specialist Trainee 2</t>
  </si>
  <si>
    <t>Human Resources Specialist 1</t>
  </si>
  <si>
    <t xml:space="preserve">HUMAN RESOURCES SPECIALIST (and all applicable parenthetics) </t>
  </si>
  <si>
    <t>M/C Traineeships (unrepresented), Fiscal Year 2022-2023, Effective April 2022</t>
  </si>
  <si>
    <t>$133,322+</t>
  </si>
  <si>
    <t>M/C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</si>
</sst>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  <font>
      <b/>
      <u/>
      <sz val="16"/>
      <name val="Arial"/>
      <family val="2"/>
    </font>
    <font>
      <b/>
      <i/>
      <u/>
      <sz val="12"/>
      <name val="Arial"/>
      <family val="2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6" fontId="11" fillId="0" borderId="2" xfId="0" applyNumberFormat="1" applyFont="1" applyBorder="1"/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164" fontId="8" fillId="0" borderId="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/>
    <xf numFmtId="1" fontId="8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6" fontId="8" fillId="0" borderId="0" xfId="0" applyNumberFormat="1" applyFont="1" applyAlignment="1">
      <alignment horizontal="center" wrapText="1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6" fillId="0" borderId="0" xfId="0" applyFont="1" applyFill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7" xfId="0" applyFont="1" applyBorder="1" applyAlignment="1"/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6" fillId="0" borderId="7" xfId="0" applyFont="1" applyFill="1" applyBorder="1" applyAlignment="1"/>
    <xf numFmtId="0" fontId="8" fillId="0" borderId="6" xfId="0" applyFont="1" applyBorder="1"/>
    <xf numFmtId="164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/>
    <xf numFmtId="3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6" fontId="8" fillId="0" borderId="9" xfId="0" applyNumberFormat="1" applyFont="1" applyFill="1" applyBorder="1" applyAlignment="1">
      <alignment horizontal="left"/>
    </xf>
    <xf numFmtId="0" fontId="8" fillId="0" borderId="7" xfId="0" applyFont="1" applyBorder="1" applyAlignment="1"/>
    <xf numFmtId="164" fontId="8" fillId="0" borderId="7" xfId="0" applyNumberFormat="1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8" fillId="0" borderId="9" xfId="0" applyFont="1" applyBorder="1" applyAlignment="1"/>
    <xf numFmtId="0" fontId="8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/>
    <xf numFmtId="0" fontId="13" fillId="0" borderId="0" xfId="0" applyFont="1"/>
    <xf numFmtId="164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/>
    <xf numFmtId="164" fontId="0" fillId="0" borderId="0" xfId="1" applyNumberFormat="1" applyFont="1"/>
    <xf numFmtId="164" fontId="11" fillId="0" borderId="0" xfId="1" applyNumberFormat="1" applyFont="1"/>
    <xf numFmtId="0" fontId="10" fillId="0" borderId="0" xfId="0" applyFont="1" applyAlignment="1">
      <alignment horizontal="right"/>
    </xf>
    <xf numFmtId="1" fontId="11" fillId="0" borderId="2" xfId="0" applyNumberFormat="1" applyFont="1" applyBorder="1" applyAlignment="1">
      <alignment horizontal="left"/>
    </xf>
    <xf numFmtId="164" fontId="8" fillId="3" borderId="2" xfId="1" applyNumberFormat="1" applyFont="1" applyFill="1" applyBorder="1" applyAlignment="1">
      <alignment horizontal="center"/>
    </xf>
    <xf numFmtId="164" fontId="8" fillId="0" borderId="0" xfId="1" applyNumberFormat="1" applyFont="1"/>
    <xf numFmtId="0" fontId="8" fillId="0" borderId="0" xfId="0" applyFont="1" applyBorder="1"/>
    <xf numFmtId="3" fontId="8" fillId="0" borderId="0" xfId="0" applyNumberFormat="1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center"/>
    </xf>
    <xf numFmtId="164" fontId="11" fillId="0" borderId="0" xfId="1" applyNumberFormat="1" applyFont="1" applyFill="1"/>
    <xf numFmtId="0" fontId="8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6" fontId="11" fillId="0" borderId="0" xfId="0" applyNumberFormat="1" applyFont="1"/>
    <xf numFmtId="6" fontId="11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zoomScale="90" zoomScaleNormal="90" workbookViewId="0">
      <selection sqref="A1:I1"/>
    </sheetView>
  </sheetViews>
  <sheetFormatPr defaultColWidth="9" defaultRowHeight="15"/>
  <cols>
    <col min="1" max="1" width="6.5" style="21" customWidth="1"/>
    <col min="2" max="2" width="52.875" style="21" customWidth="1"/>
    <col min="3" max="3" width="15.625" style="21" customWidth="1"/>
    <col min="4" max="4" width="16.625" style="69" customWidth="1"/>
    <col min="5" max="5" width="13.875" style="21" customWidth="1"/>
    <col min="6" max="6" width="13.875" style="70" customWidth="1"/>
    <col min="7" max="7" width="50.125" style="21" customWidth="1"/>
    <col min="8" max="8" width="6.5" style="21" customWidth="1"/>
    <col min="9" max="9" width="15" style="21" customWidth="1"/>
    <col min="10" max="16384" width="9" style="21"/>
  </cols>
  <sheetData>
    <row r="1" spans="1:10" ht="20.25">
      <c r="A1" s="130" t="s">
        <v>74</v>
      </c>
      <c r="B1" s="130"/>
      <c r="C1" s="130"/>
      <c r="D1" s="130"/>
      <c r="E1" s="130"/>
      <c r="F1" s="130"/>
      <c r="G1" s="130"/>
      <c r="H1" s="130"/>
      <c r="I1" s="130"/>
    </row>
    <row r="2" spans="1:10" ht="20.25" customHeight="1">
      <c r="A2" s="133" t="s">
        <v>56</v>
      </c>
      <c r="B2" s="133"/>
      <c r="C2" s="133"/>
      <c r="D2" s="133"/>
      <c r="E2" s="133"/>
      <c r="F2" s="133"/>
      <c r="G2" s="133"/>
      <c r="H2" s="133"/>
      <c r="I2" s="133"/>
      <c r="J2" s="133"/>
    </row>
    <row r="4" spans="1:10" s="1" customFormat="1" ht="20.25">
      <c r="A4" s="1" t="s">
        <v>40</v>
      </c>
      <c r="D4" s="2"/>
      <c r="F4" s="3"/>
    </row>
    <row r="5" spans="1:10" s="4" customFormat="1" ht="12.75">
      <c r="D5" s="5"/>
      <c r="F5" s="6"/>
    </row>
    <row r="6" spans="1:10" s="37" customFormat="1" ht="40.5" customHeight="1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10" s="46" customFormat="1">
      <c r="A7" s="38"/>
      <c r="B7" s="39"/>
      <c r="C7" s="40"/>
      <c r="D7" s="41"/>
      <c r="E7" s="42"/>
      <c r="F7" s="43"/>
      <c r="G7" s="44"/>
      <c r="H7" s="45"/>
      <c r="I7" s="39"/>
    </row>
    <row r="8" spans="1:10" s="46" customFormat="1" ht="15.75">
      <c r="A8" s="38"/>
      <c r="B8" s="13" t="s">
        <v>8</v>
      </c>
      <c r="C8" s="14"/>
      <c r="D8" s="47"/>
      <c r="E8" s="48"/>
      <c r="F8" s="49"/>
      <c r="G8" s="50"/>
      <c r="H8" s="51"/>
      <c r="I8" s="52"/>
    </row>
    <row r="9" spans="1:10" s="46" customFormat="1">
      <c r="A9" s="38"/>
      <c r="B9" s="96" t="s">
        <v>9</v>
      </c>
      <c r="C9" s="57" t="s">
        <v>10</v>
      </c>
      <c r="D9" s="47">
        <f>'MC Eff April 2022'!$B$14</f>
        <v>48940</v>
      </c>
      <c r="E9" s="47">
        <f>'MC Eff April 2022'!$D$14</f>
        <v>2089</v>
      </c>
      <c r="F9" s="97">
        <f>'MC Eff April 2022'!$C$19</f>
        <v>76218</v>
      </c>
      <c r="G9" s="95" t="s">
        <v>33</v>
      </c>
      <c r="H9" s="51"/>
      <c r="I9" s="52"/>
    </row>
    <row r="10" spans="1:10" s="46" customFormat="1">
      <c r="A10" s="38"/>
      <c r="B10" s="98" t="s">
        <v>11</v>
      </c>
      <c r="C10" s="99" t="s">
        <v>12</v>
      </c>
      <c r="D10" s="100">
        <f>'MC Eff April 2022'!$B$15</f>
        <v>51848</v>
      </c>
      <c r="E10" s="100">
        <f>'MC Eff April 2022'!$D$15</f>
        <v>2168</v>
      </c>
      <c r="F10" s="97">
        <f>'MC Eff April 2022'!$C$19</f>
        <v>76218</v>
      </c>
      <c r="G10" s="101" t="s">
        <v>13</v>
      </c>
      <c r="H10" s="53" t="s">
        <v>47</v>
      </c>
      <c r="I10" s="100">
        <f>'MC Eff April 2022'!$D$19</f>
        <v>2466</v>
      </c>
    </row>
    <row r="11" spans="1:10" s="46" customFormat="1" ht="27.6" customHeight="1">
      <c r="A11" s="38"/>
      <c r="B11" s="131" t="s">
        <v>14</v>
      </c>
      <c r="C11" s="131"/>
      <c r="D11" s="131"/>
      <c r="E11" s="131"/>
      <c r="F11" s="131"/>
      <c r="G11" s="131"/>
      <c r="H11" s="131"/>
      <c r="I11" s="131"/>
    </row>
    <row r="12" spans="1:10" s="46" customFormat="1">
      <c r="A12" s="38"/>
      <c r="B12" s="17"/>
      <c r="C12" s="54"/>
      <c r="D12" s="55"/>
      <c r="E12" s="55"/>
      <c r="F12" s="56"/>
      <c r="G12" s="54"/>
      <c r="H12" s="57"/>
    </row>
    <row r="13" spans="1:10" s="71" customFormat="1" ht="20.25">
      <c r="A13" s="27" t="s">
        <v>48</v>
      </c>
      <c r="C13" s="72"/>
      <c r="D13" s="73"/>
      <c r="E13" s="73"/>
      <c r="F13" s="73"/>
      <c r="H13" s="72"/>
      <c r="I13" s="73"/>
    </row>
    <row r="14" spans="1:10" s="74" customFormat="1" ht="15.75">
      <c r="C14" s="75"/>
      <c r="D14" s="76"/>
      <c r="E14" s="76"/>
      <c r="F14" s="76"/>
      <c r="H14" s="75"/>
      <c r="I14" s="76"/>
    </row>
    <row r="15" spans="1:10" s="77" customFormat="1" ht="25.5">
      <c r="B15" s="7" t="s">
        <v>0</v>
      </c>
      <c r="C15" s="8" t="s">
        <v>1</v>
      </c>
      <c r="D15" s="9" t="s">
        <v>2</v>
      </c>
      <c r="E15" s="10" t="s">
        <v>3</v>
      </c>
      <c r="F15" s="78" t="s">
        <v>4</v>
      </c>
      <c r="G15" s="11" t="s">
        <v>5</v>
      </c>
      <c r="H15" s="8" t="s">
        <v>6</v>
      </c>
      <c r="I15" s="12" t="s">
        <v>7</v>
      </c>
    </row>
    <row r="16" spans="1:10" s="74" customFormat="1" ht="15.75">
      <c r="B16" s="79"/>
      <c r="C16" s="80"/>
      <c r="D16" s="81"/>
      <c r="E16" s="82"/>
      <c r="F16" s="83"/>
      <c r="G16" s="79"/>
      <c r="H16" s="80"/>
      <c r="I16" s="84"/>
    </row>
    <row r="17" spans="1:11" s="74" customFormat="1" ht="15.75">
      <c r="B17" s="85" t="s">
        <v>8</v>
      </c>
      <c r="C17" s="86"/>
      <c r="D17" s="87"/>
      <c r="E17" s="88"/>
      <c r="F17" s="89"/>
      <c r="G17" s="90"/>
      <c r="H17" s="91"/>
      <c r="I17" s="92"/>
      <c r="J17" s="93"/>
      <c r="K17" s="93"/>
    </row>
    <row r="18" spans="1:11" s="46" customFormat="1" ht="15.75">
      <c r="B18" s="102" t="s">
        <v>49</v>
      </c>
      <c r="C18" s="50" t="s">
        <v>50</v>
      </c>
      <c r="D18" s="47">
        <f>'MC Eff April 2022'!B9</f>
        <v>37178</v>
      </c>
      <c r="E18" s="103">
        <f>'MC Eff April 2022'!D9</f>
        <v>1664</v>
      </c>
      <c r="F18" s="104">
        <f>'MC Eff April 2022'!C12</f>
        <v>55336</v>
      </c>
      <c r="G18" s="95" t="s">
        <v>33</v>
      </c>
      <c r="H18" s="105"/>
      <c r="I18" s="106"/>
      <c r="J18" s="94"/>
      <c r="K18" s="94"/>
    </row>
    <row r="19" spans="1:11" s="46" customFormat="1">
      <c r="B19" s="107" t="s">
        <v>51</v>
      </c>
      <c r="C19" s="108" t="s">
        <v>52</v>
      </c>
      <c r="D19" s="109">
        <f>'MC Eff April 2022'!B11</f>
        <v>41419</v>
      </c>
      <c r="E19" s="109">
        <f>'MC Eff April 2022'!D11</f>
        <v>1835</v>
      </c>
      <c r="F19" s="110">
        <f>'MC Eff April 2022'!C12</f>
        <v>55336</v>
      </c>
      <c r="G19" s="111" t="s">
        <v>53</v>
      </c>
      <c r="H19" s="108" t="s">
        <v>54</v>
      </c>
      <c r="I19" s="100">
        <f>'MC Eff April 2022'!D12</f>
        <v>1901</v>
      </c>
      <c r="J19" s="94"/>
      <c r="K19" s="94"/>
    </row>
    <row r="20" spans="1:11" s="46" customFormat="1" ht="27.75" customHeight="1">
      <c r="B20" s="132" t="s">
        <v>14</v>
      </c>
      <c r="C20" s="132"/>
      <c r="D20" s="132"/>
      <c r="E20" s="132"/>
      <c r="F20" s="132"/>
      <c r="G20" s="132"/>
      <c r="H20" s="132"/>
      <c r="I20" s="132"/>
      <c r="J20" s="94"/>
      <c r="K20" s="94"/>
    </row>
    <row r="21" spans="1:11" s="46" customFormat="1">
      <c r="A21" s="38"/>
      <c r="B21" s="15" t="s">
        <v>55</v>
      </c>
      <c r="C21" s="54"/>
      <c r="D21" s="55"/>
      <c r="E21" s="55"/>
      <c r="F21" s="56"/>
      <c r="G21" s="54"/>
      <c r="H21" s="57"/>
    </row>
    <row r="23" spans="1:11" s="1" customFormat="1" ht="20.25">
      <c r="A23" s="1" t="s">
        <v>41</v>
      </c>
      <c r="D23" s="2"/>
      <c r="F23" s="3"/>
    </row>
    <row r="25" spans="1:11" ht="25.5">
      <c r="B25" s="7" t="s">
        <v>0</v>
      </c>
      <c r="C25" s="8" t="s">
        <v>1</v>
      </c>
      <c r="D25" s="9" t="s">
        <v>2</v>
      </c>
      <c r="E25" s="10" t="s">
        <v>3</v>
      </c>
      <c r="F25" s="9" t="s">
        <v>4</v>
      </c>
      <c r="G25" s="11" t="s">
        <v>5</v>
      </c>
      <c r="H25" s="8" t="s">
        <v>6</v>
      </c>
      <c r="I25" s="12" t="s">
        <v>7</v>
      </c>
    </row>
    <row r="26" spans="1:11">
      <c r="B26" s="39"/>
      <c r="C26" s="40"/>
      <c r="D26" s="41"/>
      <c r="E26" s="42"/>
      <c r="F26" s="43"/>
      <c r="G26" s="44"/>
      <c r="H26" s="45"/>
      <c r="I26" s="39"/>
    </row>
    <row r="27" spans="1:11" ht="15.75">
      <c r="B27" s="13" t="s">
        <v>8</v>
      </c>
      <c r="C27" s="14"/>
      <c r="D27" s="47"/>
      <c r="E27" s="48"/>
      <c r="F27" s="49"/>
      <c r="G27" s="50"/>
      <c r="H27" s="51"/>
      <c r="I27" s="52"/>
    </row>
    <row r="28" spans="1:11">
      <c r="B28" s="96" t="s">
        <v>37</v>
      </c>
      <c r="C28" s="57" t="s">
        <v>10</v>
      </c>
      <c r="D28" s="47">
        <f>'MC Eff April 2022'!$B$14</f>
        <v>48940</v>
      </c>
      <c r="E28" s="47">
        <f>'MC Eff April 2022'!$D$14</f>
        <v>2089</v>
      </c>
      <c r="F28" s="97">
        <f>'MC Eff April 2022'!$C$19</f>
        <v>76218</v>
      </c>
      <c r="G28" s="95" t="s">
        <v>33</v>
      </c>
      <c r="H28" s="51"/>
      <c r="I28" s="52"/>
    </row>
    <row r="29" spans="1:11">
      <c r="B29" s="98" t="s">
        <v>38</v>
      </c>
      <c r="C29" s="99" t="s">
        <v>12</v>
      </c>
      <c r="D29" s="100">
        <f>'MC Eff April 2022'!$B$15</f>
        <v>51848</v>
      </c>
      <c r="E29" s="100">
        <f>'MC Eff April 2022'!$D$15</f>
        <v>2168</v>
      </c>
      <c r="F29" s="97">
        <f>'MC Eff April 2022'!$C$19</f>
        <v>76218</v>
      </c>
      <c r="G29" s="101" t="s">
        <v>39</v>
      </c>
      <c r="H29" s="53" t="s">
        <v>47</v>
      </c>
      <c r="I29" s="100">
        <f>'MC Eff April 2022'!$D$19</f>
        <v>2466</v>
      </c>
    </row>
    <row r="30" spans="1:11" ht="28.15" customHeight="1">
      <c r="B30" s="132" t="s">
        <v>14</v>
      </c>
      <c r="C30" s="132"/>
      <c r="D30" s="132"/>
      <c r="E30" s="132"/>
      <c r="F30" s="132"/>
      <c r="G30" s="132"/>
      <c r="H30" s="132"/>
      <c r="I30" s="132"/>
    </row>
    <row r="31" spans="1:11" s="46" customFormat="1">
      <c r="A31" s="38"/>
      <c r="B31" s="68" t="s">
        <v>36</v>
      </c>
      <c r="C31" s="54"/>
      <c r="D31" s="55"/>
      <c r="E31" s="55"/>
      <c r="F31" s="56"/>
      <c r="G31" s="54"/>
      <c r="H31" s="57"/>
    </row>
    <row r="33" spans="1:9" s="1" customFormat="1" ht="20.25">
      <c r="A33" s="1" t="s">
        <v>42</v>
      </c>
      <c r="D33" s="2"/>
      <c r="F33" s="3"/>
    </row>
    <row r="34" spans="1:9" s="4" customFormat="1" ht="12.75">
      <c r="D34" s="5"/>
      <c r="F34" s="6"/>
    </row>
    <row r="35" spans="1:9" s="4" customFormat="1" ht="25.5">
      <c r="B35" s="7" t="s">
        <v>0</v>
      </c>
      <c r="C35" s="8" t="s">
        <v>1</v>
      </c>
      <c r="D35" s="9" t="s">
        <v>2</v>
      </c>
      <c r="E35" s="10" t="s">
        <v>3</v>
      </c>
      <c r="F35" s="9" t="s">
        <v>4</v>
      </c>
      <c r="G35" s="11" t="s">
        <v>5</v>
      </c>
      <c r="H35" s="8" t="s">
        <v>6</v>
      </c>
      <c r="I35" s="12" t="s">
        <v>7</v>
      </c>
    </row>
    <row r="36" spans="1:9" s="4" customFormat="1">
      <c r="B36" s="39"/>
      <c r="C36" s="40"/>
      <c r="D36" s="41"/>
      <c r="E36" s="42"/>
      <c r="F36" s="43"/>
      <c r="G36" s="44"/>
      <c r="H36" s="45"/>
      <c r="I36" s="39"/>
    </row>
    <row r="37" spans="1:9" s="4" customFormat="1" ht="15.75">
      <c r="B37" s="13" t="s">
        <v>8</v>
      </c>
      <c r="C37" s="14"/>
      <c r="D37" s="47"/>
      <c r="E37" s="48"/>
      <c r="F37" s="49"/>
      <c r="G37" s="50"/>
      <c r="H37" s="51"/>
      <c r="I37" s="52"/>
    </row>
    <row r="38" spans="1:9" s="112" customFormat="1">
      <c r="B38" s="96" t="s">
        <v>15</v>
      </c>
      <c r="C38" s="57" t="s">
        <v>10</v>
      </c>
      <c r="D38" s="47">
        <f>'MC Eff April 2022'!$B$14</f>
        <v>48940</v>
      </c>
      <c r="E38" s="47">
        <f>'MC Eff April 2022'!$D$14</f>
        <v>2089</v>
      </c>
      <c r="F38" s="97">
        <f>'MC Eff April 2022'!$C$19</f>
        <v>76218</v>
      </c>
      <c r="G38" s="95" t="s">
        <v>33</v>
      </c>
      <c r="H38" s="51"/>
      <c r="I38" s="52"/>
    </row>
    <row r="39" spans="1:9" s="112" customFormat="1">
      <c r="B39" s="98" t="s">
        <v>16</v>
      </c>
      <c r="C39" s="99" t="s">
        <v>12</v>
      </c>
      <c r="D39" s="100">
        <f>'MC Eff April 2022'!$B$15</f>
        <v>51848</v>
      </c>
      <c r="E39" s="100">
        <f>'MC Eff April 2022'!$D$15</f>
        <v>2168</v>
      </c>
      <c r="F39" s="113">
        <f>'MC Eff April 2022'!$C$19</f>
        <v>76218</v>
      </c>
      <c r="G39" s="101" t="s">
        <v>17</v>
      </c>
      <c r="H39" s="53" t="s">
        <v>47</v>
      </c>
      <c r="I39" s="100">
        <f>'MC Eff April 2022'!$D$19</f>
        <v>2466</v>
      </c>
    </row>
    <row r="40" spans="1:9" s="4" customFormat="1" ht="12.75">
      <c r="D40" s="5"/>
      <c r="F40" s="6"/>
    </row>
    <row r="41" spans="1:9" s="1" customFormat="1" ht="20.25">
      <c r="A41" s="1" t="s">
        <v>43</v>
      </c>
      <c r="D41" s="2"/>
      <c r="F41" s="3"/>
    </row>
    <row r="42" spans="1:9" s="4" customFormat="1" ht="12.75">
      <c r="D42" s="5"/>
      <c r="F42" s="6"/>
    </row>
    <row r="43" spans="1:9" s="4" customFormat="1" ht="25.5">
      <c r="B43" s="7" t="s">
        <v>0</v>
      </c>
      <c r="C43" s="8" t="s">
        <v>1</v>
      </c>
      <c r="D43" s="9" t="s">
        <v>2</v>
      </c>
      <c r="E43" s="10" t="s">
        <v>3</v>
      </c>
      <c r="F43" s="9" t="s">
        <v>4</v>
      </c>
      <c r="G43" s="11" t="s">
        <v>5</v>
      </c>
      <c r="H43" s="8" t="s">
        <v>6</v>
      </c>
      <c r="I43" s="12" t="s">
        <v>7</v>
      </c>
    </row>
    <row r="44" spans="1:9" s="4" customFormat="1">
      <c r="B44" s="39"/>
      <c r="C44" s="40"/>
      <c r="D44" s="41"/>
      <c r="E44" s="42"/>
      <c r="F44" s="43"/>
      <c r="G44" s="44"/>
      <c r="H44" s="45"/>
      <c r="I44" s="39"/>
    </row>
    <row r="45" spans="1:9" s="4" customFormat="1" ht="15.75">
      <c r="B45" s="13" t="s">
        <v>8</v>
      </c>
      <c r="C45" s="14"/>
      <c r="D45" s="47"/>
      <c r="E45" s="48"/>
      <c r="F45" s="49"/>
      <c r="G45" s="50"/>
      <c r="H45" s="51"/>
      <c r="I45" s="52"/>
    </row>
    <row r="46" spans="1:9" s="112" customFormat="1">
      <c r="B46" s="96" t="s">
        <v>18</v>
      </c>
      <c r="C46" s="57" t="s">
        <v>10</v>
      </c>
      <c r="D46" s="47">
        <f>'MC Eff April 2022'!$B$14</f>
        <v>48940</v>
      </c>
      <c r="E46" s="47">
        <f>'MC Eff April 2022'!$D$14</f>
        <v>2089</v>
      </c>
      <c r="F46" s="97">
        <f>'MC Eff April 2022'!$C$19</f>
        <v>76218</v>
      </c>
      <c r="G46" s="95" t="s">
        <v>33</v>
      </c>
      <c r="H46" s="51"/>
      <c r="I46" s="52"/>
    </row>
    <row r="47" spans="1:9" s="112" customFormat="1">
      <c r="B47" s="98" t="s">
        <v>19</v>
      </c>
      <c r="C47" s="99" t="s">
        <v>12</v>
      </c>
      <c r="D47" s="100">
        <f>'MC Eff April 2022'!$B$15</f>
        <v>51848</v>
      </c>
      <c r="E47" s="100">
        <f>'MC Eff April 2022'!$D$15</f>
        <v>2168</v>
      </c>
      <c r="F47" s="113">
        <f>'MC Eff April 2022'!$C$19</f>
        <v>76218</v>
      </c>
      <c r="G47" s="101" t="s">
        <v>20</v>
      </c>
      <c r="H47" s="53" t="s">
        <v>47</v>
      </c>
      <c r="I47" s="100">
        <f>'MC Eff April 2022'!$D$19</f>
        <v>2466</v>
      </c>
    </row>
    <row r="48" spans="1:9" s="4" customFormat="1" ht="28.15" customHeight="1">
      <c r="B48" s="132" t="s">
        <v>14</v>
      </c>
      <c r="C48" s="132"/>
      <c r="D48" s="132"/>
      <c r="E48" s="132"/>
      <c r="F48" s="132"/>
      <c r="G48" s="132"/>
      <c r="H48" s="132"/>
      <c r="I48" s="132"/>
    </row>
    <row r="49" spans="1:9" s="4" customFormat="1" ht="12.75">
      <c r="B49" s="26"/>
      <c r="C49" s="26"/>
      <c r="D49" s="26"/>
      <c r="E49" s="26"/>
      <c r="F49" s="26"/>
      <c r="G49" s="26"/>
      <c r="H49" s="26"/>
      <c r="I49" s="26"/>
    </row>
    <row r="50" spans="1:9" s="46" customFormat="1" ht="20.25">
      <c r="A50" s="27" t="s">
        <v>46</v>
      </c>
      <c r="B50" s="37"/>
      <c r="C50" s="58"/>
      <c r="D50" s="59"/>
      <c r="E50" s="60"/>
      <c r="F50" s="60"/>
      <c r="H50" s="61"/>
      <c r="I50" s="60"/>
    </row>
    <row r="51" spans="1:9" s="46" customFormat="1">
      <c r="B51" s="37"/>
      <c r="C51" s="58"/>
      <c r="D51" s="59"/>
      <c r="E51" s="60"/>
      <c r="F51" s="60"/>
      <c r="H51" s="61"/>
      <c r="I51" s="60"/>
    </row>
    <row r="52" spans="1:9" s="16" customFormat="1" ht="25.5">
      <c r="A52" s="28"/>
      <c r="B52" s="29" t="s">
        <v>0</v>
      </c>
      <c r="C52" s="30" t="s">
        <v>1</v>
      </c>
      <c r="D52" s="31" t="s">
        <v>2</v>
      </c>
      <c r="E52" s="10" t="s">
        <v>3</v>
      </c>
      <c r="F52" s="32" t="s">
        <v>4</v>
      </c>
      <c r="G52" s="33" t="s">
        <v>5</v>
      </c>
      <c r="H52" s="30" t="s">
        <v>6</v>
      </c>
      <c r="I52" s="34" t="s">
        <v>7</v>
      </c>
    </row>
    <row r="53" spans="1:9" s="46" customFormat="1">
      <c r="B53" s="62"/>
      <c r="C53" s="63"/>
      <c r="D53" s="64"/>
      <c r="E53" s="65"/>
      <c r="F53" s="65"/>
      <c r="G53" s="39"/>
      <c r="H53" s="45"/>
      <c r="I53" s="65"/>
    </row>
    <row r="54" spans="1:9" s="46" customFormat="1" ht="15.75">
      <c r="B54" s="35" t="s">
        <v>8</v>
      </c>
      <c r="C54" s="36"/>
      <c r="D54" s="66"/>
      <c r="E54" s="67"/>
      <c r="F54" s="67"/>
      <c r="G54" s="52"/>
      <c r="H54" s="67"/>
      <c r="I54" s="67"/>
    </row>
    <row r="55" spans="1:9" s="46" customFormat="1">
      <c r="B55" s="114" t="s">
        <v>32</v>
      </c>
      <c r="C55" s="66" t="s">
        <v>10</v>
      </c>
      <c r="D55" s="47">
        <f>'MC Eff April 2022'!$B$14</f>
        <v>48940</v>
      </c>
      <c r="E55" s="47">
        <f>'MC Eff April 2022'!$D$14</f>
        <v>2089</v>
      </c>
      <c r="F55" s="97">
        <f>'MC Eff April 2022'!$C$19</f>
        <v>76218</v>
      </c>
      <c r="G55" s="95" t="s">
        <v>33</v>
      </c>
      <c r="H55" s="67"/>
      <c r="I55" s="67"/>
    </row>
    <row r="56" spans="1:9" s="46" customFormat="1">
      <c r="B56" s="115" t="s">
        <v>34</v>
      </c>
      <c r="C56" s="116" t="s">
        <v>12</v>
      </c>
      <c r="D56" s="100">
        <f>'MC Eff April 2022'!$B$15</f>
        <v>51848</v>
      </c>
      <c r="E56" s="100">
        <f>'MC Eff April 2022'!$D$15</f>
        <v>2168</v>
      </c>
      <c r="F56" s="113">
        <f>'MC Eff April 2022'!$C$19</f>
        <v>76218</v>
      </c>
      <c r="G56" s="117" t="s">
        <v>35</v>
      </c>
      <c r="H56" s="53" t="s">
        <v>47</v>
      </c>
      <c r="I56" s="100">
        <f>'MC Eff April 2022'!$D$19</f>
        <v>2466</v>
      </c>
    </row>
    <row r="57" spans="1:9" s="4" customFormat="1" ht="28.15" customHeight="1">
      <c r="B57" s="132" t="s">
        <v>14</v>
      </c>
      <c r="C57" s="132"/>
      <c r="D57" s="132"/>
      <c r="E57" s="132"/>
      <c r="F57" s="132"/>
      <c r="G57" s="132"/>
      <c r="H57" s="132"/>
      <c r="I57" s="132"/>
    </row>
    <row r="58" spans="1:9" s="4" customFormat="1" ht="12.75">
      <c r="B58" s="26"/>
      <c r="C58" s="26"/>
      <c r="D58" s="26"/>
      <c r="E58" s="26"/>
      <c r="F58" s="26"/>
      <c r="G58" s="26"/>
      <c r="H58" s="26"/>
      <c r="I58" s="26"/>
    </row>
    <row r="59" spans="1:9" s="1" customFormat="1" ht="20.25">
      <c r="A59" s="1" t="s">
        <v>65</v>
      </c>
      <c r="D59" s="2"/>
      <c r="F59" s="3"/>
    </row>
    <row r="61" spans="1:9" ht="25.5">
      <c r="B61" s="7" t="s">
        <v>0</v>
      </c>
      <c r="C61" s="8" t="s">
        <v>1</v>
      </c>
      <c r="D61" s="9" t="s">
        <v>2</v>
      </c>
      <c r="E61" s="10" t="s">
        <v>3</v>
      </c>
      <c r="F61" s="9" t="s">
        <v>4</v>
      </c>
      <c r="G61" s="11" t="s">
        <v>5</v>
      </c>
      <c r="H61" s="8" t="s">
        <v>6</v>
      </c>
      <c r="I61" s="12" t="s">
        <v>7</v>
      </c>
    </row>
    <row r="62" spans="1:9">
      <c r="B62" s="39"/>
      <c r="C62" s="40"/>
      <c r="D62" s="41"/>
      <c r="E62" s="42"/>
      <c r="F62" s="43"/>
      <c r="G62" s="44"/>
      <c r="H62" s="45"/>
      <c r="I62" s="39"/>
    </row>
    <row r="63" spans="1:9" ht="15.75">
      <c r="B63" s="13" t="s">
        <v>8</v>
      </c>
      <c r="C63" s="14"/>
      <c r="D63" s="47"/>
      <c r="E63" s="48"/>
      <c r="F63" s="49"/>
      <c r="G63" s="50"/>
      <c r="H63" s="51"/>
      <c r="I63" s="52"/>
    </row>
    <row r="64" spans="1:9">
      <c r="B64" s="96" t="s">
        <v>66</v>
      </c>
      <c r="C64" s="57" t="s">
        <v>12</v>
      </c>
      <c r="D64" s="47">
        <f>'MC Eff April 2022'!B15</f>
        <v>51848</v>
      </c>
      <c r="E64" s="47">
        <f>'MC Eff April 2022'!D15</f>
        <v>2168</v>
      </c>
      <c r="F64" s="97">
        <f>'MC Eff April 2022'!$C$19</f>
        <v>76218</v>
      </c>
      <c r="G64" s="95" t="s">
        <v>33</v>
      </c>
      <c r="H64" s="51"/>
      <c r="I64" s="52"/>
    </row>
    <row r="65" spans="1:9">
      <c r="B65" s="98" t="s">
        <v>67</v>
      </c>
      <c r="C65" s="99" t="s">
        <v>68</v>
      </c>
      <c r="D65" s="100">
        <f>'MC Eff April 2022'!B17</f>
        <v>57818</v>
      </c>
      <c r="E65" s="100">
        <f>'MC Eff April 2022'!D17</f>
        <v>2364</v>
      </c>
      <c r="F65" s="113">
        <f>'MC Eff April 2022'!$C$19</f>
        <v>76218</v>
      </c>
      <c r="G65" s="101" t="s">
        <v>69</v>
      </c>
      <c r="H65" s="53" t="s">
        <v>47</v>
      </c>
      <c r="I65" s="100">
        <f>'MC Eff April 2022'!$D$19</f>
        <v>2466</v>
      </c>
    </row>
    <row r="66" spans="1:9">
      <c r="B66" s="124"/>
      <c r="C66" s="125"/>
      <c r="D66" s="57"/>
      <c r="E66" s="57"/>
      <c r="F66" s="56"/>
      <c r="G66" s="126"/>
      <c r="H66" s="127"/>
      <c r="I66" s="57"/>
    </row>
    <row r="67" spans="1:9" s="1" customFormat="1" ht="20.25">
      <c r="A67" s="1" t="s">
        <v>73</v>
      </c>
      <c r="D67" s="2"/>
      <c r="F67" s="3"/>
    </row>
    <row r="69" spans="1:9" ht="25.5">
      <c r="B69" s="7" t="s">
        <v>0</v>
      </c>
      <c r="C69" s="8" t="s">
        <v>1</v>
      </c>
      <c r="D69" s="9" t="s">
        <v>2</v>
      </c>
      <c r="E69" s="10" t="s">
        <v>3</v>
      </c>
      <c r="F69" s="9" t="s">
        <v>4</v>
      </c>
      <c r="G69" s="11" t="s">
        <v>5</v>
      </c>
      <c r="H69" s="8" t="s">
        <v>6</v>
      </c>
      <c r="I69" s="12" t="s">
        <v>7</v>
      </c>
    </row>
    <row r="70" spans="1:9">
      <c r="B70" s="39"/>
      <c r="C70" s="40"/>
      <c r="D70" s="41"/>
      <c r="E70" s="42"/>
      <c r="F70" s="43"/>
      <c r="G70" s="44"/>
      <c r="H70" s="45"/>
      <c r="I70" s="39"/>
    </row>
    <row r="71" spans="1:9" ht="15.75">
      <c r="B71" s="13" t="s">
        <v>8</v>
      </c>
      <c r="C71" s="14"/>
      <c r="D71" s="47"/>
      <c r="E71" s="48"/>
      <c r="F71" s="49"/>
      <c r="G71" s="50"/>
      <c r="H71" s="51"/>
      <c r="I71" s="52"/>
    </row>
    <row r="72" spans="1:9">
      <c r="B72" s="96" t="s">
        <v>70</v>
      </c>
      <c r="C72" s="57" t="s">
        <v>10</v>
      </c>
      <c r="D72" s="47">
        <f>'MC Eff April 2022'!$B$14</f>
        <v>48940</v>
      </c>
      <c r="E72" s="47">
        <f>'MC Eff April 2022'!$D$14</f>
        <v>2089</v>
      </c>
      <c r="F72" s="97">
        <f>'MC Eff April 2022'!$C$19</f>
        <v>76218</v>
      </c>
      <c r="G72" s="95" t="s">
        <v>33</v>
      </c>
      <c r="H72" s="51"/>
      <c r="I72" s="52"/>
    </row>
    <row r="73" spans="1:9">
      <c r="B73" s="98" t="s">
        <v>71</v>
      </c>
      <c r="C73" s="99" t="s">
        <v>12</v>
      </c>
      <c r="D73" s="100">
        <f>'MC Eff April 2022'!$B$15</f>
        <v>51848</v>
      </c>
      <c r="E73" s="100">
        <f>'MC Eff April 2022'!$D$15</f>
        <v>2168</v>
      </c>
      <c r="F73" s="113">
        <f>'MC Eff April 2022'!$C$19</f>
        <v>76218</v>
      </c>
      <c r="G73" s="101" t="s">
        <v>72</v>
      </c>
      <c r="H73" s="53" t="s">
        <v>47</v>
      </c>
      <c r="I73" s="100">
        <f>'MC Eff April 2022'!$D$19</f>
        <v>2466</v>
      </c>
    </row>
    <row r="74" spans="1:9">
      <c r="B74" s="124"/>
      <c r="C74" s="125"/>
      <c r="D74" s="57"/>
      <c r="E74" s="57"/>
      <c r="F74" s="56"/>
      <c r="G74" s="126"/>
      <c r="H74" s="127"/>
      <c r="I74" s="57"/>
    </row>
    <row r="75" spans="1:9" s="1" customFormat="1" ht="20.25">
      <c r="A75" s="1" t="s">
        <v>44</v>
      </c>
      <c r="D75" s="2"/>
      <c r="F75" s="3"/>
    </row>
    <row r="77" spans="1:9" ht="25.5">
      <c r="B77" s="7" t="s">
        <v>0</v>
      </c>
      <c r="C77" s="8" t="s">
        <v>1</v>
      </c>
      <c r="D77" s="9" t="s">
        <v>2</v>
      </c>
      <c r="E77" s="10" t="s">
        <v>3</v>
      </c>
      <c r="F77" s="9" t="s">
        <v>4</v>
      </c>
      <c r="G77" s="11" t="s">
        <v>5</v>
      </c>
      <c r="H77" s="8" t="s">
        <v>6</v>
      </c>
      <c r="I77" s="12" t="s">
        <v>7</v>
      </c>
    </row>
    <row r="78" spans="1:9">
      <c r="B78" s="39"/>
      <c r="C78" s="40"/>
      <c r="D78" s="41"/>
      <c r="E78" s="42"/>
      <c r="F78" s="43"/>
      <c r="G78" s="44"/>
      <c r="H78" s="45"/>
      <c r="I78" s="39"/>
    </row>
    <row r="79" spans="1:9" ht="15.75">
      <c r="B79" s="13" t="s">
        <v>8</v>
      </c>
      <c r="C79" s="14"/>
      <c r="D79" s="47"/>
      <c r="E79" s="48"/>
      <c r="F79" s="49"/>
      <c r="G79" s="50"/>
      <c r="H79" s="51"/>
      <c r="I79" s="52"/>
    </row>
    <row r="80" spans="1:9">
      <c r="B80" s="96" t="s">
        <v>21</v>
      </c>
      <c r="C80" s="57" t="s">
        <v>10</v>
      </c>
      <c r="D80" s="47">
        <f>'MC Eff April 2022'!$B$14</f>
        <v>48940</v>
      </c>
      <c r="E80" s="47">
        <f>'MC Eff April 2022'!$D$14</f>
        <v>2089</v>
      </c>
      <c r="F80" s="97">
        <f>'MC Eff April 2022'!$C$19</f>
        <v>76218</v>
      </c>
      <c r="G80" s="95" t="s">
        <v>33</v>
      </c>
      <c r="H80" s="51"/>
      <c r="I80" s="52"/>
    </row>
    <row r="81" spans="1:9">
      <c r="B81" s="98" t="s">
        <v>22</v>
      </c>
      <c r="C81" s="99" t="s">
        <v>12</v>
      </c>
      <c r="D81" s="100">
        <f>'MC Eff April 2022'!$B$15</f>
        <v>51848</v>
      </c>
      <c r="E81" s="100">
        <f>'MC Eff April 2022'!$D$15</f>
        <v>2168</v>
      </c>
      <c r="F81" s="113">
        <f>'MC Eff April 2022'!$C$19</f>
        <v>76218</v>
      </c>
      <c r="G81" s="101" t="s">
        <v>23</v>
      </c>
      <c r="H81" s="53" t="s">
        <v>47</v>
      </c>
      <c r="I81" s="100">
        <f>'MC Eff April 2022'!$D$19</f>
        <v>2466</v>
      </c>
    </row>
    <row r="82" spans="1:9" s="46" customFormat="1">
      <c r="A82" s="38"/>
      <c r="B82" s="18"/>
      <c r="C82" s="54"/>
      <c r="D82" s="55"/>
      <c r="E82" s="55"/>
      <c r="F82" s="56"/>
      <c r="G82" s="54"/>
      <c r="H82" s="57"/>
    </row>
    <row r="83" spans="1:9" s="1" customFormat="1" ht="20.25">
      <c r="A83" s="1" t="s">
        <v>45</v>
      </c>
      <c r="D83" s="2"/>
      <c r="F83" s="3"/>
    </row>
    <row r="84" spans="1:9" s="4" customFormat="1" ht="12.75">
      <c r="D84" s="5"/>
      <c r="F84" s="6"/>
    </row>
    <row r="85" spans="1:9" s="4" customFormat="1" ht="25.5">
      <c r="B85" s="7" t="s">
        <v>0</v>
      </c>
      <c r="C85" s="8" t="s">
        <v>1</v>
      </c>
      <c r="D85" s="9" t="s">
        <v>2</v>
      </c>
      <c r="E85" s="10" t="s">
        <v>3</v>
      </c>
      <c r="F85" s="9" t="s">
        <v>4</v>
      </c>
      <c r="G85" s="11" t="s">
        <v>5</v>
      </c>
      <c r="H85" s="8" t="s">
        <v>6</v>
      </c>
      <c r="I85" s="12" t="s">
        <v>7</v>
      </c>
    </row>
    <row r="86" spans="1:9" s="4" customFormat="1">
      <c r="B86" s="39"/>
      <c r="C86" s="40"/>
      <c r="D86" s="41"/>
      <c r="E86" s="42"/>
      <c r="F86" s="43"/>
      <c r="G86" s="44"/>
      <c r="H86" s="45"/>
      <c r="I86" s="39"/>
    </row>
    <row r="87" spans="1:9" s="4" customFormat="1" ht="15.75">
      <c r="B87" s="13" t="s">
        <v>8</v>
      </c>
      <c r="C87" s="14"/>
      <c r="D87" s="47"/>
      <c r="E87" s="48"/>
      <c r="F87" s="49"/>
      <c r="G87" s="50"/>
      <c r="H87" s="51"/>
      <c r="I87" s="52"/>
    </row>
    <row r="88" spans="1:9" s="112" customFormat="1">
      <c r="B88" s="96" t="s">
        <v>24</v>
      </c>
      <c r="C88" s="57" t="s">
        <v>10</v>
      </c>
      <c r="D88" s="47">
        <f>'MC Eff April 2022'!$B$14</f>
        <v>48940</v>
      </c>
      <c r="E88" s="47">
        <f>'MC Eff April 2022'!$D$14</f>
        <v>2089</v>
      </c>
      <c r="F88" s="97">
        <f>'MC Eff April 2022'!$C$19</f>
        <v>76218</v>
      </c>
      <c r="G88" s="95" t="s">
        <v>33</v>
      </c>
      <c r="H88" s="51"/>
      <c r="I88" s="52"/>
    </row>
    <row r="89" spans="1:9" s="112" customFormat="1">
      <c r="B89" s="98" t="s">
        <v>25</v>
      </c>
      <c r="C89" s="99" t="s">
        <v>12</v>
      </c>
      <c r="D89" s="100">
        <f>'MC Eff April 2022'!$B$15</f>
        <v>51848</v>
      </c>
      <c r="E89" s="100">
        <f>'MC Eff April 2022'!$D$15</f>
        <v>2168</v>
      </c>
      <c r="F89" s="113">
        <f>'MC Eff April 2022'!$C$19</f>
        <v>76218</v>
      </c>
      <c r="G89" s="101" t="s">
        <v>26</v>
      </c>
      <c r="H89" s="53" t="s">
        <v>47</v>
      </c>
      <c r="I89" s="100">
        <f>'MC Eff April 2022'!$D$19</f>
        <v>2466</v>
      </c>
    </row>
    <row r="90" spans="1:9" s="4" customFormat="1" ht="28.15" customHeight="1">
      <c r="B90" s="132" t="s">
        <v>14</v>
      </c>
      <c r="C90" s="132"/>
      <c r="D90" s="132"/>
      <c r="E90" s="132"/>
      <c r="F90" s="132"/>
      <c r="G90" s="132"/>
      <c r="H90" s="132"/>
      <c r="I90" s="132"/>
    </row>
    <row r="91" spans="1:9" s="4" customFormat="1" ht="12.75">
      <c r="D91" s="5"/>
      <c r="F91" s="6"/>
    </row>
  </sheetData>
  <mergeCells count="8">
    <mergeCell ref="A1:I1"/>
    <mergeCell ref="B11:I11"/>
    <mergeCell ref="B30:I30"/>
    <mergeCell ref="B48:I48"/>
    <mergeCell ref="B90:I90"/>
    <mergeCell ref="B57:I57"/>
    <mergeCell ref="B20:I20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EEEF-C54F-4067-94BD-C613B0EF729A}">
  <dimension ref="A1:E33"/>
  <sheetViews>
    <sheetView tabSelected="1" workbookViewId="0">
      <selection activeCell="B1" sqref="B1"/>
    </sheetView>
  </sheetViews>
  <sheetFormatPr defaultRowHeight="15.75"/>
  <cols>
    <col min="1" max="1" width="8.875" bestFit="1" customWidth="1"/>
    <col min="2" max="2" width="15" bestFit="1" customWidth="1"/>
    <col min="3" max="3" width="10.125" bestFit="1" customWidth="1"/>
    <col min="4" max="4" width="9.125" style="118" bestFit="1" customWidth="1"/>
    <col min="5" max="5" width="8.625" bestFit="1" customWidth="1"/>
  </cols>
  <sheetData>
    <row r="1" spans="1:5">
      <c r="A1" s="19"/>
      <c r="B1" s="20" t="s">
        <v>76</v>
      </c>
      <c r="C1" s="21"/>
      <c r="D1" s="123"/>
      <c r="E1" s="21"/>
    </row>
    <row r="2" spans="1:5">
      <c r="A2" s="134" t="s">
        <v>31</v>
      </c>
      <c r="B2" s="134"/>
      <c r="C2" s="134"/>
      <c r="D2" s="134"/>
      <c r="E2" s="134"/>
    </row>
    <row r="3" spans="1:5" ht="60.75">
      <c r="A3" s="22" t="s">
        <v>6</v>
      </c>
      <c r="B3" s="22" t="s">
        <v>27</v>
      </c>
      <c r="C3" s="23" t="s">
        <v>28</v>
      </c>
      <c r="D3" s="122" t="s">
        <v>29</v>
      </c>
      <c r="E3" s="24" t="s">
        <v>30</v>
      </c>
    </row>
    <row r="4" spans="1:5">
      <c r="A4" s="121">
        <v>3</v>
      </c>
      <c r="B4" s="135">
        <v>28881</v>
      </c>
      <c r="C4" s="135">
        <v>36922</v>
      </c>
      <c r="D4" s="128">
        <f>ROUND((C4-B4)/6,0)</f>
        <v>1340</v>
      </c>
      <c r="E4" s="129"/>
    </row>
    <row r="5" spans="1:5">
      <c r="A5" s="121">
        <v>4</v>
      </c>
      <c r="B5" s="135">
        <v>30156</v>
      </c>
      <c r="C5" s="135">
        <v>38597</v>
      </c>
      <c r="D5" s="119">
        <f t="shared" ref="D5:D31" si="0">ROUND((C5-B5)/6,0)</f>
        <v>1407</v>
      </c>
    </row>
    <row r="6" spans="1:5">
      <c r="A6" s="121">
        <v>5</v>
      </c>
      <c r="B6" s="135">
        <v>31965</v>
      </c>
      <c r="C6" s="135">
        <v>40471</v>
      </c>
      <c r="D6" s="119">
        <f t="shared" si="0"/>
        <v>1418</v>
      </c>
    </row>
    <row r="7" spans="1:5">
      <c r="A7" s="121">
        <v>6</v>
      </c>
      <c r="B7" s="135">
        <v>33321</v>
      </c>
      <c r="C7" s="135">
        <v>42546</v>
      </c>
      <c r="D7" s="119">
        <f t="shared" si="0"/>
        <v>1538</v>
      </c>
    </row>
    <row r="8" spans="1:5">
      <c r="A8" s="121">
        <v>7</v>
      </c>
      <c r="B8" s="135">
        <v>35242</v>
      </c>
      <c r="C8" s="135">
        <v>44849</v>
      </c>
      <c r="D8" s="119">
        <f t="shared" si="0"/>
        <v>1601</v>
      </c>
    </row>
    <row r="9" spans="1:5">
      <c r="A9" s="121">
        <v>8</v>
      </c>
      <c r="B9" s="135">
        <v>37178</v>
      </c>
      <c r="C9" s="135">
        <v>47160</v>
      </c>
      <c r="D9" s="119">
        <f t="shared" si="0"/>
        <v>1664</v>
      </c>
    </row>
    <row r="10" spans="1:5">
      <c r="A10" s="121">
        <v>9</v>
      </c>
      <c r="B10" s="135">
        <v>39302</v>
      </c>
      <c r="C10" s="135">
        <v>49670</v>
      </c>
      <c r="D10" s="119">
        <f t="shared" si="0"/>
        <v>1728</v>
      </c>
    </row>
    <row r="11" spans="1:5">
      <c r="A11" s="121">
        <v>10</v>
      </c>
      <c r="B11" s="135">
        <v>41419</v>
      </c>
      <c r="C11" s="135">
        <v>52427</v>
      </c>
      <c r="D11" s="119">
        <f t="shared" si="0"/>
        <v>1835</v>
      </c>
    </row>
    <row r="12" spans="1:5">
      <c r="A12" s="121">
        <v>11</v>
      </c>
      <c r="B12" s="135">
        <v>43932</v>
      </c>
      <c r="C12" s="135">
        <v>55336</v>
      </c>
      <c r="D12" s="119">
        <f t="shared" si="0"/>
        <v>1901</v>
      </c>
    </row>
    <row r="13" spans="1:5">
      <c r="A13" s="121">
        <v>12</v>
      </c>
      <c r="B13" s="135">
        <v>46251</v>
      </c>
      <c r="C13" s="135">
        <v>58239</v>
      </c>
      <c r="D13" s="119">
        <f t="shared" si="0"/>
        <v>1998</v>
      </c>
    </row>
    <row r="14" spans="1:5">
      <c r="A14" s="121">
        <v>13</v>
      </c>
      <c r="B14" s="135">
        <v>48940</v>
      </c>
      <c r="C14" s="135">
        <v>61475</v>
      </c>
      <c r="D14" s="119">
        <f t="shared" si="0"/>
        <v>2089</v>
      </c>
    </row>
    <row r="15" spans="1:5">
      <c r="A15" s="121">
        <v>14</v>
      </c>
      <c r="B15" s="135">
        <v>51848</v>
      </c>
      <c r="C15" s="135">
        <v>64855</v>
      </c>
      <c r="D15" s="119">
        <f t="shared" si="0"/>
        <v>2168</v>
      </c>
    </row>
    <row r="16" spans="1:5">
      <c r="A16" s="121">
        <v>15</v>
      </c>
      <c r="B16" s="135">
        <v>54733</v>
      </c>
      <c r="C16" s="135">
        <v>68356</v>
      </c>
      <c r="D16" s="119">
        <f t="shared" si="0"/>
        <v>2271</v>
      </c>
    </row>
    <row r="17" spans="1:4">
      <c r="A17" s="121">
        <v>16</v>
      </c>
      <c r="B17" s="135">
        <v>57818</v>
      </c>
      <c r="C17" s="135">
        <v>72003</v>
      </c>
      <c r="D17" s="119">
        <f t="shared" si="0"/>
        <v>2364</v>
      </c>
    </row>
    <row r="18" spans="1:4">
      <c r="A18" s="121">
        <v>17</v>
      </c>
      <c r="B18" s="135">
        <v>61100</v>
      </c>
      <c r="C18" s="135">
        <v>75976</v>
      </c>
      <c r="D18" s="119">
        <f t="shared" si="0"/>
        <v>2479</v>
      </c>
    </row>
    <row r="19" spans="1:4">
      <c r="A19" s="121">
        <v>18</v>
      </c>
      <c r="B19" s="135">
        <v>61423</v>
      </c>
      <c r="C19" s="135">
        <v>76218</v>
      </c>
      <c r="D19" s="119">
        <f t="shared" si="0"/>
        <v>2466</v>
      </c>
    </row>
    <row r="20" spans="1:4">
      <c r="A20" s="121">
        <v>19</v>
      </c>
      <c r="B20" s="135">
        <v>64718</v>
      </c>
      <c r="C20" s="135">
        <v>80183</v>
      </c>
      <c r="D20" s="119">
        <f t="shared" si="0"/>
        <v>2578</v>
      </c>
    </row>
    <row r="21" spans="1:4">
      <c r="A21" s="121">
        <v>20</v>
      </c>
      <c r="B21" s="135">
        <v>68017</v>
      </c>
      <c r="C21" s="135">
        <v>84204</v>
      </c>
      <c r="D21" s="119">
        <f t="shared" si="0"/>
        <v>2698</v>
      </c>
    </row>
    <row r="22" spans="1:4">
      <c r="A22" s="121">
        <v>21</v>
      </c>
      <c r="B22" s="135">
        <v>71685</v>
      </c>
      <c r="C22" s="135">
        <v>88553</v>
      </c>
      <c r="D22" s="119">
        <f t="shared" si="0"/>
        <v>2811</v>
      </c>
    </row>
    <row r="23" spans="1:4">
      <c r="A23" s="121">
        <v>22</v>
      </c>
      <c r="B23" s="135">
        <v>75538</v>
      </c>
      <c r="C23" s="135">
        <v>93206</v>
      </c>
      <c r="D23" s="119">
        <f t="shared" si="0"/>
        <v>2945</v>
      </c>
    </row>
    <row r="24" spans="1:4">
      <c r="A24" s="121">
        <v>23</v>
      </c>
      <c r="B24" s="135">
        <v>79410</v>
      </c>
      <c r="C24" s="135">
        <v>99213</v>
      </c>
      <c r="D24" s="119">
        <f t="shared" si="0"/>
        <v>3301</v>
      </c>
    </row>
    <row r="25" spans="1:4">
      <c r="A25" s="25" t="s">
        <v>64</v>
      </c>
      <c r="B25" s="135">
        <v>85712</v>
      </c>
      <c r="C25" s="135">
        <v>108342</v>
      </c>
      <c r="D25" s="119">
        <f t="shared" si="0"/>
        <v>3772</v>
      </c>
    </row>
    <row r="26" spans="1:4">
      <c r="A26" s="25" t="s">
        <v>63</v>
      </c>
      <c r="B26" s="135">
        <v>95056</v>
      </c>
      <c r="C26" s="135">
        <v>120156</v>
      </c>
      <c r="D26" s="119">
        <f t="shared" si="0"/>
        <v>4183</v>
      </c>
    </row>
    <row r="27" spans="1:4">
      <c r="A27" s="25" t="s">
        <v>62</v>
      </c>
      <c r="B27" s="135">
        <v>105500</v>
      </c>
      <c r="C27" s="135">
        <v>133319</v>
      </c>
      <c r="D27" s="119">
        <f t="shared" si="0"/>
        <v>4637</v>
      </c>
    </row>
    <row r="28" spans="1:4">
      <c r="A28" s="25" t="s">
        <v>61</v>
      </c>
      <c r="B28" s="135">
        <v>116686</v>
      </c>
      <c r="C28" s="135">
        <v>147256</v>
      </c>
      <c r="D28" s="119">
        <f t="shared" si="0"/>
        <v>5095</v>
      </c>
    </row>
    <row r="29" spans="1:4">
      <c r="A29" s="25" t="s">
        <v>60</v>
      </c>
      <c r="B29" s="135">
        <v>129566</v>
      </c>
      <c r="C29" s="135">
        <v>163695</v>
      </c>
      <c r="D29" s="119">
        <f t="shared" si="0"/>
        <v>5688</v>
      </c>
    </row>
    <row r="30" spans="1:4">
      <c r="A30" s="25" t="s">
        <v>59</v>
      </c>
      <c r="B30" s="135">
        <v>143454</v>
      </c>
      <c r="C30" s="135">
        <v>180438</v>
      </c>
      <c r="D30" s="119">
        <f t="shared" si="0"/>
        <v>6164</v>
      </c>
    </row>
    <row r="31" spans="1:4">
      <c r="A31" s="25" t="s">
        <v>58</v>
      </c>
      <c r="B31" s="135">
        <v>158124</v>
      </c>
      <c r="C31" s="135">
        <v>195836</v>
      </c>
      <c r="D31" s="119">
        <f t="shared" si="0"/>
        <v>6285</v>
      </c>
    </row>
    <row r="32" spans="1:4">
      <c r="A32" s="25" t="s">
        <v>57</v>
      </c>
      <c r="B32" s="136" t="s">
        <v>75</v>
      </c>
      <c r="C32" s="135"/>
      <c r="D32" s="119"/>
    </row>
    <row r="33" spans="1:4">
      <c r="A33" s="120"/>
      <c r="D33" s="119"/>
    </row>
  </sheetData>
  <mergeCells count="1">
    <mergeCell ref="A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MC Traineeships</vt:lpstr>
      <vt:lpstr>MC Eff April 2022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Mason, Christine (DCS)</cp:lastModifiedBy>
  <dcterms:created xsi:type="dcterms:W3CDTF">2017-04-03T19:30:33Z</dcterms:created>
  <dcterms:modified xsi:type="dcterms:W3CDTF">2022-06-22T14:56:27Z</dcterms:modified>
</cp:coreProperties>
</file>